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Տավուշ 05.01" sheetId="4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41" l="1"/>
  <c r="J130" i="41" s="1"/>
  <c r="J165" i="41"/>
  <c r="I165" i="41"/>
  <c r="H165" i="41"/>
  <c r="G165" i="41"/>
  <c r="F165" i="41"/>
  <c r="E165" i="41"/>
  <c r="D165" i="41"/>
  <c r="J163" i="41"/>
  <c r="I163" i="41"/>
  <c r="H163" i="41"/>
  <c r="H146" i="41" s="1"/>
  <c r="G163" i="41"/>
  <c r="F163" i="41"/>
  <c r="E163" i="41"/>
  <c r="D163" i="41"/>
  <c r="J158" i="41"/>
  <c r="I158" i="41"/>
  <c r="H158" i="41"/>
  <c r="G158" i="41"/>
  <c r="F158" i="41"/>
  <c r="E158" i="41"/>
  <c r="D158" i="41"/>
  <c r="J147" i="41"/>
  <c r="J146" i="41" s="1"/>
  <c r="I147" i="41"/>
  <c r="H147" i="41"/>
  <c r="G147" i="41"/>
  <c r="F147" i="41"/>
  <c r="F146" i="41" s="1"/>
  <c r="E147" i="41"/>
  <c r="D147" i="41"/>
  <c r="D146" i="41"/>
  <c r="J144" i="41"/>
  <c r="I144" i="41"/>
  <c r="H144" i="41"/>
  <c r="G144" i="41"/>
  <c r="F144" i="41"/>
  <c r="E144" i="41"/>
  <c r="D144" i="41"/>
  <c r="J142" i="41"/>
  <c r="I142" i="41"/>
  <c r="H142" i="41"/>
  <c r="G142" i="41"/>
  <c r="F142" i="41"/>
  <c r="E142" i="41"/>
  <c r="D142" i="41"/>
  <c r="J140" i="41"/>
  <c r="I140" i="41"/>
  <c r="H140" i="41"/>
  <c r="G140" i="41"/>
  <c r="F140" i="41"/>
  <c r="E140" i="41"/>
  <c r="D140" i="41"/>
  <c r="J137" i="41"/>
  <c r="I137" i="41"/>
  <c r="H137" i="41"/>
  <c r="G137" i="41"/>
  <c r="F137" i="41"/>
  <c r="E137" i="41"/>
  <c r="D137" i="41"/>
  <c r="J135" i="41"/>
  <c r="I135" i="41"/>
  <c r="H135" i="41"/>
  <c r="G135" i="41"/>
  <c r="F135" i="41"/>
  <c r="E135" i="41"/>
  <c r="D135" i="41"/>
  <c r="I130" i="41"/>
  <c r="H130" i="41"/>
  <c r="G130" i="41"/>
  <c r="F130" i="41"/>
  <c r="E130" i="41"/>
  <c r="D130" i="41"/>
  <c r="J127" i="41"/>
  <c r="I127" i="41"/>
  <c r="H127" i="41"/>
  <c r="G127" i="41"/>
  <c r="F127" i="41"/>
  <c r="E127" i="41"/>
  <c r="D127" i="41"/>
  <c r="J125" i="41"/>
  <c r="J116" i="41" s="1"/>
  <c r="I116" i="41"/>
  <c r="H116" i="41"/>
  <c r="G116" i="41"/>
  <c r="F116" i="41"/>
  <c r="E116" i="41"/>
  <c r="D116" i="41"/>
  <c r="J113" i="41"/>
  <c r="I113" i="41"/>
  <c r="H113" i="41"/>
  <c r="G113" i="41"/>
  <c r="F113" i="41"/>
  <c r="E113" i="41"/>
  <c r="D113" i="41"/>
  <c r="J105" i="41"/>
  <c r="I105" i="41"/>
  <c r="H105" i="41"/>
  <c r="G105" i="41"/>
  <c r="F105" i="41"/>
  <c r="E105" i="41"/>
  <c r="D105" i="41"/>
  <c r="J96" i="41"/>
  <c r="I96" i="41"/>
  <c r="H96" i="41"/>
  <c r="G96" i="41"/>
  <c r="F96" i="41"/>
  <c r="E96" i="41"/>
  <c r="D96" i="41"/>
  <c r="J93" i="41"/>
  <c r="I93" i="41"/>
  <c r="H93" i="41"/>
  <c r="G93" i="41"/>
  <c r="F93" i="41"/>
  <c r="E93" i="41"/>
  <c r="E89" i="41" s="1"/>
  <c r="D93" i="41"/>
  <c r="J90" i="41"/>
  <c r="I90" i="41"/>
  <c r="H90" i="41"/>
  <c r="G90" i="41"/>
  <c r="G89" i="41" s="1"/>
  <c r="F90" i="41"/>
  <c r="E90" i="41"/>
  <c r="D90" i="41"/>
  <c r="I89" i="41"/>
  <c r="J84" i="41"/>
  <c r="I84" i="41"/>
  <c r="H84" i="41"/>
  <c r="G84" i="41"/>
  <c r="F84" i="41"/>
  <c r="E84" i="41"/>
  <c r="D84" i="41"/>
  <c r="J75" i="41"/>
  <c r="I75" i="41"/>
  <c r="H75" i="41"/>
  <c r="G75" i="41"/>
  <c r="F75" i="41"/>
  <c r="E75" i="41"/>
  <c r="D75" i="41"/>
  <c r="J74" i="41"/>
  <c r="J73" i="41"/>
  <c r="J72" i="41"/>
  <c r="J71" i="41"/>
  <c r="J70" i="41"/>
  <c r="J69" i="41"/>
  <c r="J68" i="41"/>
  <c r="J67" i="41"/>
  <c r="J66" i="41"/>
  <c r="I66" i="41"/>
  <c r="H66" i="41"/>
  <c r="G66" i="41"/>
  <c r="F66" i="41"/>
  <c r="E66" i="41"/>
  <c r="D66" i="41"/>
  <c r="J65" i="41"/>
  <c r="J64" i="41"/>
  <c r="J63" i="41" s="1"/>
  <c r="I63" i="41"/>
  <c r="H63" i="41"/>
  <c r="G63" i="41"/>
  <c r="F63" i="41"/>
  <c r="E63" i="41"/>
  <c r="D63" i="41"/>
  <c r="J62" i="41"/>
  <c r="J61" i="41" s="1"/>
  <c r="I61" i="41"/>
  <c r="H61" i="41"/>
  <c r="G61" i="41"/>
  <c r="F61" i="41"/>
  <c r="E61" i="41"/>
  <c r="D61" i="41"/>
  <c r="J60" i="41"/>
  <c r="J59" i="41"/>
  <c r="J58" i="41"/>
  <c r="J57" i="41"/>
  <c r="J56" i="41"/>
  <c r="J55" i="41"/>
  <c r="J54" i="41"/>
  <c r="J53" i="41"/>
  <c r="I52" i="41"/>
  <c r="H52" i="41"/>
  <c r="G52" i="41"/>
  <c r="F52" i="41"/>
  <c r="E52" i="41"/>
  <c r="D52" i="41"/>
  <c r="F51" i="41"/>
  <c r="J51" i="41" s="1"/>
  <c r="J50" i="41"/>
  <c r="J49" i="41"/>
  <c r="I48" i="41"/>
  <c r="H48" i="41"/>
  <c r="G48" i="41"/>
  <c r="E48" i="41"/>
  <c r="D48" i="41"/>
  <c r="J45" i="41"/>
  <c r="J44" i="41"/>
  <c r="J43" i="41"/>
  <c r="J42" i="41"/>
  <c r="I40" i="41"/>
  <c r="H40" i="41"/>
  <c r="G40" i="41"/>
  <c r="F40" i="41"/>
  <c r="E40" i="41"/>
  <c r="E39" i="41" s="1"/>
  <c r="D40" i="41"/>
  <c r="J34" i="41"/>
  <c r="J33" i="41"/>
  <c r="J32" i="41"/>
  <c r="I31" i="41"/>
  <c r="I30" i="41" s="1"/>
  <c r="H31" i="41"/>
  <c r="H30" i="41" s="1"/>
  <c r="G31" i="41"/>
  <c r="G30" i="41" s="1"/>
  <c r="F31" i="41"/>
  <c r="F30" i="41" s="1"/>
  <c r="E31" i="41"/>
  <c r="E30" i="41" s="1"/>
  <c r="D31" i="41"/>
  <c r="D30" i="41" s="1"/>
  <c r="H126" i="41" l="1"/>
  <c r="D89" i="41"/>
  <c r="F112" i="41"/>
  <c r="J112" i="41"/>
  <c r="H89" i="41"/>
  <c r="G146" i="41"/>
  <c r="J52" i="41"/>
  <c r="F89" i="41"/>
  <c r="J89" i="41"/>
  <c r="G126" i="41"/>
  <c r="D126" i="41"/>
  <c r="E146" i="41"/>
  <c r="I146" i="41"/>
  <c r="E126" i="41"/>
  <c r="E112" i="41"/>
  <c r="G39" i="41"/>
  <c r="E29" i="41"/>
  <c r="E170" i="41" s="1"/>
  <c r="D112" i="41"/>
  <c r="D39" i="41"/>
  <c r="H39" i="41"/>
  <c r="J40" i="41"/>
  <c r="J126" i="41"/>
  <c r="I126" i="41"/>
  <c r="F126" i="41"/>
  <c r="G112" i="41"/>
  <c r="H112" i="41"/>
  <c r="I112" i="41"/>
  <c r="I39" i="41"/>
  <c r="J48" i="41"/>
  <c r="J31" i="41"/>
  <c r="J30" i="41" s="1"/>
  <c r="F48" i="41"/>
  <c r="F39" i="41" s="1"/>
  <c r="I29" i="41" l="1"/>
  <c r="I170" i="41" s="1"/>
  <c r="G29" i="41"/>
  <c r="G170" i="41" s="1"/>
  <c r="H29" i="41"/>
  <c r="H170" i="41" s="1"/>
  <c r="D29" i="41"/>
  <c r="D170" i="41" s="1"/>
  <c r="J39" i="41"/>
  <c r="J29" i="41" s="1"/>
  <c r="J170" i="41" s="1"/>
  <c r="F29" i="41"/>
  <c r="F170" i="41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<sst xmlns="http://schemas.openxmlformats.org/spreadsheetml/2006/main" count="353" uniqueCount="313">
  <si>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</si>
  <si>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</si>
  <si>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</si>
  <si>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</si>
  <si>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</si>
  <si>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</si>
  <si>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</si>
  <si>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</si>
  <si>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</si>
  <si>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</si>
  <si>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</si>
  <si>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</si>
  <si>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</si>
  <si>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</si>
  <si>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</si>
  <si>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</si>
  <si>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</si>
  <si>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</si>
  <si>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</si>
  <si>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</si>
  <si>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</si>
  <si>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</si>
  <si>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</si>
  <si>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</si>
  <si>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</si>
  <si>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</si>
  <si>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</si>
  <si>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</si>
  <si>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</si>
  <si>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</si>
  <si>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</si>
  <si>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</si>
  <si>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</si>
  <si>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</si>
  <si>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</si>
  <si>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</si>
  <si>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</si>
  <si>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</si>
  <si>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</si>
  <si>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</si>
  <si>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</si>
  <si>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</si>
  <si>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</si>
  <si>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</si>
  <si>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</si>
  <si>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</si>
  <si>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</si>
  <si>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</si>
  <si>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</si>
  <si>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</si>
  <si>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</si>
  <si>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</si>
  <si>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</si>
  <si>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</si>
  <si>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</si>
  <si>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</si>
  <si>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</si>
  <si>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</si>
  <si>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</si>
  <si>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</si>
  <si>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</si>
  <si>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</si>
  <si>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</si>
  <si>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</si>
  <si>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</si>
  <si>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</si>
  <si>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</si>
  <si>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</si>
  <si>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</si>
  <si>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</si>
  <si>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</si>
  <si>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</si>
  <si>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</si>
  <si>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</si>
  <si>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</si>
  <si>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</si>
  <si>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</si>
  <si>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</si>
  <si>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</si>
  <si>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</si>
  <si>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</si>
  <si>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</si>
  <si>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</si>
  <si>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</si>
  <si>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</si>
  <si>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</si>
  <si>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</si>
  <si>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</si>
  <si>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</si>
  <si>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</si>
  <si>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</si>
  <si>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</si>
  <si>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</si>
  <si>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</si>
  <si>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</si>
  <si>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</si>
  <si>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</si>
  <si>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</si>
  <si>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</si>
  <si>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</si>
  <si>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</si>
  <si>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</si>
  <si>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</si>
  <si>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</si>
  <si>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</si>
  <si>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</si>
  <si>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</si>
  <si>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</si>
  <si>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</si>
  <si>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</si>
  <si>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</si>
  <si>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</si>
  <si>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</si>
  <si>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</si>
  <si>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</si>
  <si>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</si>
  <si>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</si>
  <si>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</si>
  <si>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</si>
  <si>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</si>
  <si>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</si>
  <si>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</si>
  <si>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</si>
  <si>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</si>
  <si>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</si>
  <si>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</si>
  <si>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</si>
  <si>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</si>
  <si>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</si>
  <si>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</si>
  <si>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</si>
  <si>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</si>
  <si>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</si>
  <si>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</si>
  <si>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</si>
  <si>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</si>
  <si>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</si>
  <si>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</si>
  <si>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</si>
  <si>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</si>
  <si>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</si>
  <si>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</si>
  <si>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</si>
  <si>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</si>
  <si>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</si>
  <si>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</si>
  <si>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</si>
  <si>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</si>
  <si>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</si>
  <si>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</si>
  <si>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</si>
  <si>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</si>
  <si>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</si>
  <si>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</si>
  <si>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</si>
  <si>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</si>
  <si>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</si>
  <si>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</si>
  <si>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</si>
  <si>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</si>
  <si>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</si>
  <si>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</si>
  <si>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</si>
  <si>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</si>
  <si>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</si>
  <si>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</si>
  <si>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</si>
  <si>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</si>
  <si>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</si>
  <si>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</si>
  <si>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</si>
  <si>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</si>
  <si>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</si>
  <si>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</si>
  <si>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</si>
  <si>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</si>
  <si>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</si>
  <si>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</si>
  <si>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</si>
  <si>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</si>
  <si>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</si>
  <si>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</si>
  <si>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</si>
  <si>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</si>
  <si>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</si>
  <si>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</si>
  <si>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</si>
  <si>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</si>
  <si>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</si>
  <si>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</si>
  <si>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</si>
  <si>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</si>
  <si>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</si>
  <si>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</si>
  <si>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</si>
  <si>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</si>
  <si>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</si>
  <si>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</si>
  <si>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</si>
  <si>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</si>
  <si>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</si>
  <si>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</si>
  <si>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</si>
  <si>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</si>
  <si>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</si>
  <si>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</si>
  <si>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</si>
  <si>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</si>
  <si>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</si>
  <si>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</si>
  <si>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</si>
  <si>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</si>
  <si>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</si>
  <si>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</si>
  <si>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</si>
  <si>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</si>
  <si>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</si>
  <si>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</si>
  <si>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</si>
  <si>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</si>
  <si>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</si>
  <si>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</si>
  <si>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</si>
  <si>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</si>
  <si>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</si>
  <si>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</si>
  <si>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</si>
  <si>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</si>
  <si>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</si>
  <si>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</si>
  <si>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</si>
  <si>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</si>
  <si>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</si>
  <si>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</si>
  <si>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</si>
  <si>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</si>
  <si>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</si>
  <si>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</si>
  <si>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</si>
  <si>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</si>
  <si>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</si>
  <si>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</si>
  <si>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</si>
  <si>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</si>
  <si>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</si>
  <si>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</si>
  <si>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</si>
  <si>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</si>
  <si>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</si>
  <si>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</si>
  <si>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</si>
  <si>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</si>
  <si>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</si>
  <si>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</si>
  <si>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</si>
  <si>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</si>
  <si>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</si>
  <si>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</si>
  <si>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</si>
  <si>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</si>
  <si>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</si>
  <si>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</si>
  <si>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</si>
  <si>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</si>
  <si>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</si>
  <si>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</si>
  <si>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</si>
  <si>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</si>
  <si>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</si>
  <si>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</si>
  <si>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</si>
  <si>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</si>
  <si>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</si>
  <si>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</si>
  <si>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</si>
  <si>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</si>
  <si>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</si>
  <si>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</si>
  <si>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</si>
  <si>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</si>
  <si>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</si>
  <si>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</si>
  <si>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</si>
  <si>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</si>
  <si>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</si>
  <si>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</si>
  <si>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</si>
  <si>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</si>
  <si>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</si>
  <si>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</si>
  <si>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</si>
  <si>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</si>
  <si>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</si>
  <si>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</si>
  <si>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</si>
  <si>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</si>
  <si>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</si>
  <si>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</si>
  <si>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</si>
  <si>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Տավուշի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</si>
  <si>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ք.Իջևան, Նալբանդյան 1/1</t>
    </r>
  </si>
  <si>
    <t>900371001281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</si>
  <si>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Տավուշի մարզի ընդհանուր իրավասության  դատարանի  բնականոն գործունեության և ՀՀ Տավուշի մարզի  ընդհանուր իրավասության դատարանի  կողմից դատական պաշտպանության  իրավունքի ապահովում </t>
    </r>
  </si>
  <si>
    <t>1080 11016</t>
  </si>
  <si>
    <t>Ա.Ժամհարյան</t>
  </si>
  <si>
    <t>Ա.Եգանյան</t>
  </si>
  <si>
    <r>
      <t xml:space="preserve">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</si>
  <si>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306 060,7 հազար (Երեք հարյուր վեց միլիոն վաթսուն հազար յոթ հարյուր) դրամ գումարով:</t>
    </r>
  </si>
  <si>
    <t>«        »  հունվարի   2023թ.</t>
  </si>
  <si>
    <t xml:space="preserve">01 հունվարի 2023թ. -- 31 դեկտեմբերի 2023թ. ժամանակահատվածի համար </t>
  </si>
  <si>
    <t>Բարձրագույն դատական խորհրդի նախագահ՝                                                                                                               Կարեն Անդրեասյան</t>
  </si>
  <si>
    <t>«        »  հունվարի  2023թ.</t>
  </si>
  <si>
    <t>«Հավելված 18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</si>
</sst>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C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312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307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308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309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306060.69999999995</v>
      </c>
      <c r="G29" s="88">
        <f t="shared" si="0"/>
        <v>57158.8</v>
      </c>
      <c r="H29" s="88">
        <f t="shared" si="0"/>
        <v>131171.9</v>
      </c>
      <c r="I29" s="88">
        <f t="shared" si="0"/>
        <v>206593.8</v>
      </c>
      <c r="J29" s="88">
        <f t="shared" si="0"/>
        <v>306060.69999999995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255292.09999999995</v>
      </c>
      <c r="G30" s="88">
        <f t="shared" si="1"/>
        <v>44295.5</v>
      </c>
      <c r="H30" s="88">
        <f t="shared" si="1"/>
        <v>106808.4</v>
      </c>
      <c r="I30" s="88">
        <f t="shared" si="1"/>
        <v>171941.49999999997</v>
      </c>
      <c r="J30" s="88">
        <f t="shared" si="1"/>
        <v>255292.09999999995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255292.09999999995</v>
      </c>
      <c r="G31" s="88">
        <f>G32+G33+G34+G35+G36+G37+G38</f>
        <v>44295.5</v>
      </c>
      <c r="H31" s="88">
        <f t="shared" si="2"/>
        <v>106808.4</v>
      </c>
      <c r="I31" s="88">
        <f t="shared" si="2"/>
        <v>171941.49999999997</v>
      </c>
      <c r="J31" s="88">
        <f t="shared" si="2"/>
        <v>255292.09999999995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222436.89999999997</v>
      </c>
      <c r="G32" s="49">
        <v>37072.800000000003</v>
      </c>
      <c r="H32" s="49">
        <v>92682</v>
      </c>
      <c r="I32" s="49">
        <v>148291.29999999999</v>
      </c>
      <c r="J32" s="49">
        <f>+F32</f>
        <v>222436.89999999997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27614.9</v>
      </c>
      <c r="G33" s="49">
        <v>4602.5</v>
      </c>
      <c r="H33" s="49">
        <v>11506.2</v>
      </c>
      <c r="I33" s="49">
        <v>18409.900000000001</v>
      </c>
      <c r="J33" s="49">
        <f>+F33</f>
        <v>27614.9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5240.3</v>
      </c>
      <c r="G34" s="49">
        <v>2620.1999999999998</v>
      </c>
      <c r="H34" s="49">
        <v>2620.1999999999998</v>
      </c>
      <c r="I34" s="49">
        <v>5240.3</v>
      </c>
      <c r="J34" s="49">
        <f>+F34</f>
        <v>5240.3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46295.4</v>
      </c>
      <c r="G39" s="88">
        <f t="shared" si="3"/>
        <v>11922</v>
      </c>
      <c r="H39" s="88">
        <f t="shared" si="3"/>
        <v>22295.500000000004</v>
      </c>
      <c r="I39" s="88">
        <f t="shared" si="3"/>
        <v>31468.800000000003</v>
      </c>
      <c r="J39" s="88">
        <f t="shared" si="3"/>
        <v>46295.4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42865.7</v>
      </c>
      <c r="G40" s="88">
        <f t="shared" si="4"/>
        <v>11517.9</v>
      </c>
      <c r="H40" s="88">
        <f t="shared" si="4"/>
        <v>21033.9</v>
      </c>
      <c r="I40" s="88">
        <f t="shared" si="4"/>
        <v>29349.8</v>
      </c>
      <c r="J40" s="88">
        <f t="shared" si="4"/>
        <v>42865.7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16525.3</v>
      </c>
      <c r="G42" s="51">
        <v>4932.7</v>
      </c>
      <c r="H42" s="51">
        <v>7863.7</v>
      </c>
      <c r="I42" s="51">
        <v>9594.4</v>
      </c>
      <c r="J42" s="51">
        <f>+F42</f>
        <v>16525.3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1317.7999999999997</v>
      </c>
      <c r="G43" s="51">
        <v>329.5</v>
      </c>
      <c r="H43" s="51">
        <v>658.9</v>
      </c>
      <c r="I43" s="51">
        <v>988.4</v>
      </c>
      <c r="J43" s="51">
        <f>+F43</f>
        <v>1317.7999999999997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25022.6</v>
      </c>
      <c r="G44" s="49">
        <v>6255.7</v>
      </c>
      <c r="H44" s="49">
        <v>12511.3</v>
      </c>
      <c r="I44" s="49">
        <v>18767</v>
      </c>
      <c r="J44" s="49">
        <f>+F44</f>
        <v>25022.6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612</v>
      </c>
      <c r="G48" s="88">
        <f t="shared" si="5"/>
        <v>122.4</v>
      </c>
      <c r="H48" s="88">
        <f t="shared" si="5"/>
        <v>275.39999999999998</v>
      </c>
      <c r="I48" s="88">
        <f t="shared" si="5"/>
        <v>428.4</v>
      </c>
      <c r="J48" s="88">
        <f t="shared" si="5"/>
        <v>612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612</v>
      </c>
      <c r="G49" s="49">
        <v>122.4</v>
      </c>
      <c r="H49" s="49">
        <v>275.39999999999998</v>
      </c>
      <c r="I49" s="49">
        <v>428.4</v>
      </c>
      <c r="J49" s="49">
        <f>+F49</f>
        <v>612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8">E53+E54+E55+E56+E57+E58+E59+E60</f>
        <v>0</v>
      </c>
      <c r="F52" s="88">
        <f>F53+F54+F55+F56+F57+F58+F59+F60</f>
        <v>2215.3000000000002</v>
      </c>
      <c r="G52" s="88">
        <f t="shared" si="8"/>
        <v>221.5</v>
      </c>
      <c r="H52" s="88">
        <f t="shared" si="8"/>
        <v>775.4</v>
      </c>
      <c r="I52" s="88">
        <f t="shared" si="8"/>
        <v>1329.2</v>
      </c>
      <c r="J52" s="88">
        <f t="shared" si="8"/>
        <v>2215.3000000000002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1465.3</v>
      </c>
      <c r="G53" s="51">
        <v>146.5</v>
      </c>
      <c r="H53" s="51">
        <v>512.9</v>
      </c>
      <c r="I53" s="51">
        <v>879.2</v>
      </c>
      <c r="J53" s="49">
        <f>+F53</f>
        <v>1465.3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si="9"/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0">E62</f>
        <v>0</v>
      </c>
      <c r="F61" s="88">
        <f t="shared" si="10"/>
        <v>602.4</v>
      </c>
      <c r="G61" s="88">
        <f t="shared" si="10"/>
        <v>60.2</v>
      </c>
      <c r="H61" s="88">
        <f t="shared" si="10"/>
        <v>210.8</v>
      </c>
      <c r="I61" s="88">
        <f t="shared" si="10"/>
        <v>361.4</v>
      </c>
      <c r="J61" s="88">
        <f t="shared" si="10"/>
        <v>602.4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602.4</v>
      </c>
      <c r="G62" s="51">
        <v>60.2</v>
      </c>
      <c r="H62" s="51">
        <v>210.8</v>
      </c>
      <c r="I62" s="51">
        <v>361.4</v>
      </c>
      <c r="J62" s="51">
        <f>+F62</f>
        <v>602.4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8">
        <f>F64+F65</f>
        <v>0</v>
      </c>
      <c r="G63" s="88">
        <f t="shared" si="11"/>
        <v>0</v>
      </c>
      <c r="H63" s="88">
        <f t="shared" si="11"/>
        <v>0</v>
      </c>
      <c r="I63" s="88">
        <f t="shared" si="11"/>
        <v>0</v>
      </c>
      <c r="J63" s="88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0</v>
      </c>
      <c r="J66" s="88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1">E113+E116</f>
        <v>0</v>
      </c>
      <c r="F112" s="88">
        <f t="shared" si="21"/>
        <v>3360</v>
      </c>
      <c r="G112" s="88">
        <f t="shared" si="21"/>
        <v>672</v>
      </c>
      <c r="H112" s="88">
        <f t="shared" si="21"/>
        <v>1512</v>
      </c>
      <c r="I112" s="88">
        <f t="shared" si="21"/>
        <v>2352</v>
      </c>
      <c r="J112" s="88">
        <f t="shared" si="21"/>
        <v>3360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3360</v>
      </c>
      <c r="G116" s="88">
        <f t="shared" si="23"/>
        <v>672</v>
      </c>
      <c r="H116" s="88">
        <f t="shared" si="23"/>
        <v>1512</v>
      </c>
      <c r="I116" s="88">
        <f t="shared" si="23"/>
        <v>2352</v>
      </c>
      <c r="J116" s="88">
        <f t="shared" si="23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4">E127+E130+E135+E137+E140+E142+E144</f>
        <v>0</v>
      </c>
      <c r="F126" s="88">
        <f t="shared" si="24"/>
        <v>1113.2000000000003</v>
      </c>
      <c r="G126" s="88">
        <f t="shared" si="24"/>
        <v>269.3</v>
      </c>
      <c r="H126" s="88">
        <f t="shared" si="24"/>
        <v>556</v>
      </c>
      <c r="I126" s="88">
        <f t="shared" si="24"/>
        <v>831.5</v>
      </c>
      <c r="J126" s="88">
        <f t="shared" si="24"/>
        <v>1113.2000000000003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6">E131+E132+E133+E134</f>
        <v>0</v>
      </c>
      <c r="F130" s="88">
        <f t="shared" si="26"/>
        <v>1113.2000000000003</v>
      </c>
      <c r="G130" s="88">
        <f t="shared" si="26"/>
        <v>269.3</v>
      </c>
      <c r="H130" s="88">
        <f t="shared" si="26"/>
        <v>556</v>
      </c>
      <c r="I130" s="88">
        <f t="shared" si="26"/>
        <v>831.5</v>
      </c>
      <c r="J130" s="88">
        <f t="shared" si="26"/>
        <v>1113.2000000000003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1113.2000000000003</v>
      </c>
      <c r="G133" s="51">
        <v>269.3</v>
      </c>
      <c r="H133" s="51">
        <v>556</v>
      </c>
      <c r="I133" s="51">
        <v>831.5</v>
      </c>
      <c r="J133" s="51">
        <f>+F133</f>
        <v>1113.2000000000003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306060.69999999995</v>
      </c>
      <c r="G170" s="88">
        <f t="shared" si="37"/>
        <v>57158.8</v>
      </c>
      <c r="H170" s="88">
        <f t="shared" si="37"/>
        <v>131171.9</v>
      </c>
      <c r="I170" s="88">
        <f t="shared" si="37"/>
        <v>206593.8</v>
      </c>
      <c r="J170" s="88">
        <f t="shared" si="37"/>
        <v>306060.69999999995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311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Տավուշ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2023-01-09T06:33:52Z</dcterms:modified>
</cp:coreProperties>
</file>